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ata\Documents\Politechnika\!!Przedmioty\Econometric Modelling (Modern Management)\Laboratorium\"/>
    </mc:Choice>
  </mc:AlternateContent>
  <xr:revisionPtr revIDLastSave="0" documentId="13_ncr:1_{0BEB6A0E-2CED-4AEB-ACFB-784664C6E4CF}" xr6:coauthVersionLast="47" xr6:coauthVersionMax="47" xr10:uidLastSave="{00000000-0000-0000-0000-000000000000}"/>
  <bookViews>
    <workbookView xWindow="-108" yWindow="-108" windowWidth="23256" windowHeight="13896" activeTab="2" xr2:uid="{3046D9FB-71E5-47DF-B14F-86050FEB0762}"/>
  </bookViews>
  <sheets>
    <sheet name="Ex 1. Hellwig" sheetId="1" r:id="rId1"/>
    <sheet name="No of combinations  for Hellwig" sheetId="2" r:id="rId2"/>
    <sheet name="Ex 2. Graph" sheetId="3" r:id="rId3"/>
    <sheet name="t-distribu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2" l="1"/>
  <c r="B7" i="2"/>
  <c r="B8" i="2"/>
  <c r="B9" i="2"/>
  <c r="B10" i="2"/>
  <c r="B11" i="2"/>
  <c r="B5" i="2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36" i="1"/>
</calcChain>
</file>

<file path=xl/sharedStrings.xml><?xml version="1.0" encoding="utf-8"?>
<sst xmlns="http://schemas.openxmlformats.org/spreadsheetml/2006/main" count="158" uniqueCount="114">
  <si>
    <t>Rok</t>
  </si>
  <si>
    <t>Y</t>
  </si>
  <si>
    <t>X1</t>
  </si>
  <si>
    <t>X2</t>
  </si>
  <si>
    <t>X3</t>
  </si>
  <si>
    <t>X4</t>
  </si>
  <si>
    <t>Step 1. For all pairs of variables, correlation coefficients were determined, which formed the respective matrices:</t>
  </si>
  <si>
    <t>Y-X1</t>
  </si>
  <si>
    <t>Y-X2</t>
  </si>
  <si>
    <t>Y-X3</t>
  </si>
  <si>
    <t>Y-X4</t>
  </si>
  <si>
    <t>X1-X2</t>
  </si>
  <si>
    <t>X1-X3</t>
  </si>
  <si>
    <t>X1-X4</t>
  </si>
  <si>
    <t>X2-X3</t>
  </si>
  <si>
    <t>X3-X4</t>
  </si>
  <si>
    <t>X2-X4</t>
  </si>
  <si>
    <t>R0</t>
  </si>
  <si>
    <t>R</t>
  </si>
  <si>
    <t>Step 2. Calculate total number of these combinations (l)</t>
  </si>
  <si>
    <t xml:space="preserve">Step 3. Calculate the individual capacities of information </t>
  </si>
  <si>
    <t>The individual and integral capacity of the fifth (first two-element) combination {X1, X2} is</t>
  </si>
  <si>
    <t>h51</t>
  </si>
  <si>
    <t>h52</t>
  </si>
  <si>
    <t>H5=h51+h52</t>
  </si>
  <si>
    <t>H1=h11</t>
  </si>
  <si>
    <t>H2=h22</t>
  </si>
  <si>
    <t>H3=h33</t>
  </si>
  <si>
    <t>H4=h44</t>
  </si>
  <si>
    <t>h61</t>
  </si>
  <si>
    <t>h62</t>
  </si>
  <si>
    <t>H6</t>
  </si>
  <si>
    <t>{X1}</t>
  </si>
  <si>
    <t>{X2}</t>
  </si>
  <si>
    <t xml:space="preserve"> {X3}</t>
  </si>
  <si>
    <t xml:space="preserve"> {X4}</t>
  </si>
  <si>
    <t>{X1, X2}</t>
  </si>
  <si>
    <t xml:space="preserve"> {X1, X3}</t>
  </si>
  <si>
    <t xml:space="preserve"> {X1, X4}</t>
  </si>
  <si>
    <t xml:space="preserve"> {X2, X3}</t>
  </si>
  <si>
    <t xml:space="preserve"> {X2, X4}</t>
  </si>
  <si>
    <t>{X3, X4}</t>
  </si>
  <si>
    <r>
      <t>{X</t>
    </r>
    <r>
      <rPr>
        <vertAlign val="sub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3</t>
    </r>
    <r>
      <rPr>
        <sz val="11"/>
        <rFont val="Aptos Narrow"/>
        <family val="2"/>
        <scheme val="minor"/>
      </rPr>
      <t>}</t>
    </r>
  </si>
  <si>
    <r>
      <t xml:space="preserve"> {X</t>
    </r>
    <r>
      <rPr>
        <vertAlign val="sub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4</t>
    </r>
    <r>
      <rPr>
        <sz val="11"/>
        <rFont val="Aptos Narrow"/>
        <family val="2"/>
        <scheme val="minor"/>
      </rPr>
      <t>}</t>
    </r>
  </si>
  <si>
    <r>
      <t xml:space="preserve"> {X</t>
    </r>
    <r>
      <rPr>
        <vertAlign val="sub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3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4</t>
    </r>
    <r>
      <rPr>
        <sz val="11"/>
        <rFont val="Aptos Narrow"/>
        <family val="2"/>
        <scheme val="minor"/>
      </rPr>
      <t>}</t>
    </r>
  </si>
  <si>
    <r>
      <t xml:space="preserve"> {X</t>
    </r>
    <r>
      <rPr>
        <vertAlign val="sub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3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4</t>
    </r>
    <r>
      <rPr>
        <sz val="11"/>
        <rFont val="Aptos Narrow"/>
        <family val="2"/>
        <scheme val="minor"/>
      </rPr>
      <t>}</t>
    </r>
  </si>
  <si>
    <r>
      <t xml:space="preserve"> {X</t>
    </r>
    <r>
      <rPr>
        <vertAlign val="subscript"/>
        <sz val="11"/>
        <rFont val="Aptos Narrow"/>
        <family val="2"/>
        <scheme val="minor"/>
      </rPr>
      <t>1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2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3</t>
    </r>
    <r>
      <rPr>
        <sz val="11"/>
        <rFont val="Aptos Narrow"/>
        <family val="2"/>
        <scheme val="minor"/>
      </rPr>
      <t>, X</t>
    </r>
    <r>
      <rPr>
        <vertAlign val="subscript"/>
        <sz val="11"/>
        <rFont val="Aptos Narrow"/>
        <family val="2"/>
        <scheme val="minor"/>
      </rPr>
      <t>4</t>
    </r>
    <r>
      <rPr>
        <sz val="11"/>
        <rFont val="Aptos Narrow"/>
        <family val="2"/>
        <scheme val="minor"/>
      </rPr>
      <t>}.</t>
    </r>
  </si>
  <si>
    <t>h71</t>
  </si>
  <si>
    <t>h72</t>
  </si>
  <si>
    <t>H7</t>
  </si>
  <si>
    <t>h81</t>
  </si>
  <si>
    <t>h82</t>
  </si>
  <si>
    <t>H8</t>
  </si>
  <si>
    <t>h91</t>
  </si>
  <si>
    <t>h92</t>
  </si>
  <si>
    <t>H9</t>
  </si>
  <si>
    <t>h10,1</t>
  </si>
  <si>
    <t>h10,2</t>
  </si>
  <si>
    <t>H10</t>
  </si>
  <si>
    <t>X1,X2,X3</t>
  </si>
  <si>
    <t>h11,1</t>
  </si>
  <si>
    <t>h11,2</t>
  </si>
  <si>
    <t>h11,3</t>
  </si>
  <si>
    <t>H11</t>
  </si>
  <si>
    <t>X1,X2,X4</t>
  </si>
  <si>
    <t>h12,1</t>
  </si>
  <si>
    <t>h12,2</t>
  </si>
  <si>
    <t>h12,3</t>
  </si>
  <si>
    <t>H12</t>
  </si>
  <si>
    <t>X1,X3,X4</t>
  </si>
  <si>
    <t>h13,1</t>
  </si>
  <si>
    <t>h13,2</t>
  </si>
  <si>
    <t>h13,3</t>
  </si>
  <si>
    <t>H13</t>
  </si>
  <si>
    <t>X2,X3,X4</t>
  </si>
  <si>
    <t>h14,1</t>
  </si>
  <si>
    <t>h14,2</t>
  </si>
  <si>
    <t>h14,3</t>
  </si>
  <si>
    <t>H14</t>
  </si>
  <si>
    <t>X1,X2,X3,X4</t>
  </si>
  <si>
    <t>h15,1</t>
  </si>
  <si>
    <t>h15,2</t>
  </si>
  <si>
    <t>h15,3</t>
  </si>
  <si>
    <t>h15,4</t>
  </si>
  <si>
    <t>H15</t>
  </si>
  <si>
    <t>Step 4.  Select the highest value among individual capacities</t>
  </si>
  <si>
    <t>in the context of the selection of explanatory variables</t>
  </si>
  <si>
    <t>Step 5. determine the final version of the model</t>
  </si>
  <si>
    <t>l=2^k-1</t>
  </si>
  <si>
    <t>No of Variables</t>
  </si>
  <si>
    <t>Possible number of combinations</t>
  </si>
  <si>
    <r>
      <t>X</t>
    </r>
    <r>
      <rPr>
        <b/>
        <vertAlign val="subscript"/>
        <sz val="12"/>
        <color rgb="FFFFFFFF"/>
        <rFont val="Aptos Narrow"/>
        <family val="2"/>
        <scheme val="minor"/>
      </rPr>
      <t>1</t>
    </r>
  </si>
  <si>
    <r>
      <t>X</t>
    </r>
    <r>
      <rPr>
        <b/>
        <vertAlign val="subscript"/>
        <sz val="12"/>
        <color rgb="FFFFFFFF"/>
        <rFont val="Aptos Narrow"/>
        <family val="2"/>
        <scheme val="minor"/>
      </rPr>
      <t>2</t>
    </r>
  </si>
  <si>
    <r>
      <t>X</t>
    </r>
    <r>
      <rPr>
        <b/>
        <vertAlign val="subscript"/>
        <sz val="12"/>
        <color rgb="FFFFFFFF"/>
        <rFont val="Aptos Narrow"/>
        <family val="2"/>
        <scheme val="minor"/>
      </rPr>
      <t>3</t>
    </r>
  </si>
  <si>
    <r>
      <t>X</t>
    </r>
    <r>
      <rPr>
        <b/>
        <vertAlign val="subscript"/>
        <sz val="12"/>
        <color rgb="FFFFFFFF"/>
        <rFont val="Aptos Narrow"/>
        <family val="2"/>
        <scheme val="minor"/>
      </rPr>
      <t>4</t>
    </r>
  </si>
  <si>
    <t>Var combinarion</t>
  </si>
  <si>
    <t>Value</t>
  </si>
  <si>
    <t>Integral capacity</t>
  </si>
  <si>
    <t>R'</t>
  </si>
  <si>
    <t>r*=</t>
  </si>
  <si>
    <t>Ex 2. Based on the graph method discussed during the lectures establisch the optimal combination of the independent variables</t>
  </si>
  <si>
    <t>Step 1. Establish the R0 matrix (correlation matrix between Y and independent variables)</t>
  </si>
  <si>
    <t>Step 2. Establish the correlation matrix among the independent variables</t>
  </si>
  <si>
    <t>Step 3. Calculate r* (the critical value of r)</t>
  </si>
  <si>
    <t>Step 4. Establish the R' matrix</t>
  </si>
  <si>
    <t>Step 5. Based on the R' matrix construct a graph of relationships among the independent variables. Interpret the results</t>
  </si>
  <si>
    <t>l=2^k-1=</t>
  </si>
  <si>
    <r>
      <t xml:space="preserve">Step 3. For four explanatory variables, one can form </t>
    </r>
    <r>
      <rPr>
        <b/>
        <sz val="11"/>
        <color theme="1"/>
        <rFont val="Aptos Narrow"/>
        <family val="2"/>
        <scheme val="minor"/>
      </rPr>
      <t>xx</t>
    </r>
    <r>
      <rPr>
        <sz val="11"/>
        <color theme="1"/>
        <rFont val="Aptos Narrow"/>
        <family val="2"/>
        <charset val="238"/>
        <scheme val="minor"/>
      </rPr>
      <t xml:space="preserve"> combinations of variables</t>
    </r>
  </si>
  <si>
    <t>for which integral capacities are determined. List them:</t>
  </si>
  <si>
    <r>
      <rPr>
        <b/>
        <sz val="11"/>
        <color theme="1"/>
        <rFont val="Aptos Narrow"/>
        <family val="2"/>
        <scheme val="minor"/>
      </rPr>
      <t xml:space="preserve">Y </t>
    </r>
    <r>
      <rPr>
        <sz val="11"/>
        <color theme="1"/>
        <rFont val="Aptos Narrow"/>
        <family val="2"/>
        <charset val="238"/>
        <scheme val="minor"/>
      </rPr>
      <t>- Operating profit</t>
    </r>
  </si>
  <si>
    <r>
      <t>X₁</t>
    </r>
    <r>
      <rPr>
        <sz val="11"/>
        <color theme="1"/>
        <rFont val="Aptos Narrow"/>
        <family val="2"/>
        <charset val="238"/>
        <scheme val="minor"/>
      </rPr>
      <t xml:space="preserve"> – Total revenue</t>
    </r>
  </si>
  <si>
    <r>
      <t>X₂</t>
    </r>
    <r>
      <rPr>
        <sz val="11"/>
        <color theme="1"/>
        <rFont val="Aptos Narrow"/>
        <family val="2"/>
        <charset val="238"/>
        <scheme val="minor"/>
      </rPr>
      <t xml:space="preserve"> – EBITDA</t>
    </r>
  </si>
  <si>
    <r>
      <t>X₃</t>
    </r>
    <r>
      <rPr>
        <sz val="11"/>
        <color theme="1"/>
        <rFont val="Aptos Narrow"/>
        <family val="2"/>
        <charset val="238"/>
        <scheme val="minor"/>
      </rPr>
      <t xml:space="preserve"> – Return on assets (ROA)</t>
    </r>
  </si>
  <si>
    <r>
      <t>X₄</t>
    </r>
    <r>
      <rPr>
        <sz val="11"/>
        <color theme="1"/>
        <rFont val="Aptos Narrow"/>
        <family val="2"/>
        <charset val="238"/>
        <scheme val="minor"/>
      </rPr>
      <t xml:space="preserve"> – Number of employees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</si>
</sst>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"/>
    <numFmt numFmtId="165" formatCode="0.000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vertAlign val="subscript"/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b/>
      <vertAlign val="subscript"/>
      <sz val="12"/>
      <color rgb="FFFFFFFF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1D629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0" borderId="1" xfId="0" applyNumberFormat="1" applyBorder="1"/>
    <xf numFmtId="2" fontId="0" fillId="0" borderId="2" xfId="0" applyNumberFormat="1" applyBorder="1"/>
    <xf numFmtId="2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2" xfId="0" applyBorder="1"/>
    <xf numFmtId="2" fontId="0" fillId="0" borderId="4" xfId="0" applyNumberFormat="1" applyBorder="1"/>
    <xf numFmtId="2" fontId="0" fillId="0" borderId="11" xfId="0" applyNumberFormat="1" applyBorder="1"/>
    <xf numFmtId="2" fontId="0" fillId="0" borderId="9" xfId="0" applyNumberFormat="1" applyBorder="1"/>
    <xf numFmtId="0" fontId="3" fillId="0" borderId="0" xfId="0" applyFont="1"/>
    <xf numFmtId="0" fontId="0" fillId="0" borderId="0" xfId="0" applyAlignment="1"/>
    <xf numFmtId="0" fontId="4" fillId="0" borderId="0" xfId="0" applyFont="1" applyAlignment="1">
      <alignment horizontal="left" vertical="center" readingOrder="1"/>
    </xf>
    <xf numFmtId="2" fontId="3" fillId="0" borderId="0" xfId="0" applyNumberFormat="1" applyFont="1"/>
    <xf numFmtId="164" fontId="3" fillId="0" borderId="0" xfId="0" applyNumberFormat="1" applyFont="1"/>
    <xf numFmtId="0" fontId="0" fillId="0" borderId="0" xfId="0" applyAlignment="1">
      <alignment horizontal="right"/>
    </xf>
    <xf numFmtId="0" fontId="6" fillId="0" borderId="0" xfId="0" applyFont="1"/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4" fillId="0" borderId="4" xfId="0" applyFont="1" applyBorder="1" applyAlignment="1">
      <alignment horizontal="left" vertical="center" readingOrder="1"/>
    </xf>
    <xf numFmtId="164" fontId="0" fillId="0" borderId="4" xfId="0" applyNumberFormat="1" applyBorder="1" applyAlignment="1">
      <alignment horizontal="left"/>
    </xf>
    <xf numFmtId="164" fontId="3" fillId="0" borderId="4" xfId="0" applyNumberFormat="1" applyFont="1" applyBorder="1" applyAlignment="1">
      <alignment horizontal="left"/>
    </xf>
    <xf numFmtId="2" fontId="3" fillId="0" borderId="2" xfId="0" applyNumberFormat="1" applyFont="1" applyBorder="1"/>
    <xf numFmtId="0" fontId="7" fillId="2" borderId="4" xfId="0" applyFont="1" applyFill="1" applyBorder="1" applyAlignment="1">
      <alignment horizontal="center" vertical="center" wrapText="1" readingOrder="1"/>
    </xf>
    <xf numFmtId="43" fontId="10" fillId="0" borderId="4" xfId="1" applyFont="1" applyBorder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</xdr:row>
          <xdr:rowOff>0</xdr:rowOff>
        </xdr:from>
        <xdr:to>
          <xdr:col>9</xdr:col>
          <xdr:colOff>441960</xdr:colOff>
          <xdr:row>33</xdr:row>
          <xdr:rowOff>160020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21</xdr:row>
      <xdr:rowOff>0</xdr:rowOff>
    </xdr:from>
    <xdr:to>
      <xdr:col>16</xdr:col>
      <xdr:colOff>446532</xdr:colOff>
      <xdr:row>25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0A60C7D-1771-E537-C686-FBBC89751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34400" y="4229100"/>
          <a:ext cx="1665732" cy="7315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405179</xdr:colOff>
      <xdr:row>23</xdr:row>
      <xdr:rowOff>145098</xdr:rowOff>
    </xdr:to>
    <xdr:pic>
      <xdr:nvPicPr>
        <xdr:cNvPr id="2" name="Symbol zastępczy zawartości 4">
          <a:extLst>
            <a:ext uri="{FF2B5EF4-FFF2-40B4-BE49-F238E27FC236}">
              <a16:creationId xmlns:a16="http://schemas.microsoft.com/office/drawing/2014/main" id="{418E77F6-47AC-9148-75B0-70F21E91C0F8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672379" cy="4351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7C254-9127-4402-95BA-F2BC056647B9}">
  <dimension ref="A1:P84"/>
  <sheetViews>
    <sheetView workbookViewId="0">
      <selection activeCell="A32" sqref="A1:F32"/>
    </sheetView>
  </sheetViews>
  <sheetFormatPr defaultRowHeight="14.4" x14ac:dyDescent="0.3"/>
  <cols>
    <col min="1" max="1" width="5.44140625" bestFit="1" customWidth="1"/>
    <col min="2" max="2" width="14.33203125" customWidth="1"/>
    <col min="3" max="3" width="14.21875" bestFit="1" customWidth="1"/>
    <col min="4" max="4" width="13.109375" bestFit="1" customWidth="1"/>
    <col min="5" max="6" width="10.6640625" customWidth="1"/>
    <col min="8" max="8" width="11.5546875" customWidth="1"/>
    <col min="9" max="9" width="4.5546875" bestFit="1" customWidth="1"/>
    <col min="10" max="10" width="6.88671875" customWidth="1"/>
    <col min="11" max="15" width="9" customWidth="1"/>
    <col min="16" max="16" width="6.5546875" bestFit="1" customWidth="1"/>
  </cols>
  <sheetData>
    <row r="1" spans="1:15" ht="19.2" x14ac:dyDescent="0.3">
      <c r="A1" s="33" t="s">
        <v>0</v>
      </c>
      <c r="B1" s="33" t="s">
        <v>1</v>
      </c>
      <c r="C1" s="33" t="s">
        <v>91</v>
      </c>
      <c r="D1" s="33" t="s">
        <v>92</v>
      </c>
      <c r="E1" s="33" t="s">
        <v>93</v>
      </c>
      <c r="F1" s="33" t="s">
        <v>94</v>
      </c>
    </row>
    <row r="2" spans="1:15" x14ac:dyDescent="0.3">
      <c r="A2" s="10">
        <v>1994</v>
      </c>
      <c r="B2" s="34">
        <v>71448.05</v>
      </c>
      <c r="C2" s="34">
        <v>86262.13</v>
      </c>
      <c r="D2" s="34">
        <v>1298844</v>
      </c>
      <c r="E2" s="34">
        <v>2500</v>
      </c>
      <c r="F2" s="34">
        <v>0.128</v>
      </c>
      <c r="H2" s="26" t="s">
        <v>109</v>
      </c>
    </row>
    <row r="3" spans="1:15" x14ac:dyDescent="0.3">
      <c r="A3" s="10">
        <v>1995</v>
      </c>
      <c r="B3" s="34">
        <v>86787.11</v>
      </c>
      <c r="C3" s="34">
        <v>92572.34</v>
      </c>
      <c r="D3" s="34">
        <v>1750727</v>
      </c>
      <c r="E3" s="34">
        <v>1715</v>
      </c>
      <c r="F3" s="34">
        <v>0.2581</v>
      </c>
      <c r="H3" s="1" t="s">
        <v>110</v>
      </c>
    </row>
    <row r="4" spans="1:15" x14ac:dyDescent="0.3">
      <c r="A4" s="10">
        <v>1996</v>
      </c>
      <c r="B4" s="34">
        <v>144701.92000000001</v>
      </c>
      <c r="C4" s="34">
        <v>163652.91</v>
      </c>
      <c r="D4" s="34">
        <v>1241179</v>
      </c>
      <c r="E4" s="34">
        <v>2472</v>
      </c>
      <c r="F4" s="34">
        <v>0.25769999999999998</v>
      </c>
      <c r="H4" s="1" t="s">
        <v>111</v>
      </c>
    </row>
    <row r="5" spans="1:15" x14ac:dyDescent="0.3">
      <c r="A5" s="10">
        <v>1997</v>
      </c>
      <c r="B5" s="34">
        <v>57699.75</v>
      </c>
      <c r="C5" s="34">
        <v>71655.48</v>
      </c>
      <c r="D5" s="34">
        <v>1058286</v>
      </c>
      <c r="E5" s="34">
        <v>4200</v>
      </c>
      <c r="F5" s="34">
        <v>6.4199999999999993E-2</v>
      </c>
      <c r="H5" s="1" t="s">
        <v>112</v>
      </c>
    </row>
    <row r="6" spans="1:15" x14ac:dyDescent="0.3">
      <c r="A6" s="10">
        <v>1998</v>
      </c>
      <c r="B6" s="34">
        <v>4070.6</v>
      </c>
      <c r="C6" s="34">
        <v>8558</v>
      </c>
      <c r="D6" s="34">
        <v>928411</v>
      </c>
      <c r="E6" s="34">
        <v>305</v>
      </c>
      <c r="F6" s="34">
        <v>3.56E-2</v>
      </c>
      <c r="H6" s="1" t="s">
        <v>113</v>
      </c>
    </row>
    <row r="7" spans="1:15" x14ac:dyDescent="0.3">
      <c r="A7" s="10">
        <v>1999</v>
      </c>
      <c r="B7" s="34">
        <v>23726.03</v>
      </c>
      <c r="C7" s="34">
        <v>40184.800000000003</v>
      </c>
      <c r="D7" s="34">
        <v>644840</v>
      </c>
      <c r="E7" s="34">
        <v>2800</v>
      </c>
      <c r="F7" s="34">
        <v>6.8699999999999997E-2</v>
      </c>
    </row>
    <row r="8" spans="1:15" x14ac:dyDescent="0.3">
      <c r="A8" s="10">
        <v>2000</v>
      </c>
      <c r="B8" s="34">
        <v>42573</v>
      </c>
      <c r="C8" s="34">
        <v>49302</v>
      </c>
      <c r="D8" s="34">
        <v>640686</v>
      </c>
      <c r="E8" s="34">
        <v>736</v>
      </c>
      <c r="F8" s="34">
        <v>0.12379999999999999</v>
      </c>
      <c r="H8" s="1" t="s">
        <v>6</v>
      </c>
    </row>
    <row r="9" spans="1:15" ht="15" thickBot="1" x14ac:dyDescent="0.35">
      <c r="A9" s="10">
        <v>2001</v>
      </c>
      <c r="B9" s="34">
        <v>72143.22</v>
      </c>
      <c r="C9" s="34">
        <v>83070.539999999994</v>
      </c>
      <c r="D9" s="34">
        <v>624943</v>
      </c>
      <c r="E9" s="34">
        <v>1750</v>
      </c>
      <c r="F9" s="34">
        <v>0.19400000000000001</v>
      </c>
      <c r="I9" s="6" t="s">
        <v>17</v>
      </c>
    </row>
    <row r="10" spans="1:15" x14ac:dyDescent="0.3">
      <c r="A10" s="10">
        <v>2002</v>
      </c>
      <c r="B10" s="34">
        <v>9265.14</v>
      </c>
      <c r="C10" s="34">
        <v>27564.16</v>
      </c>
      <c r="D10" s="34">
        <v>529288</v>
      </c>
      <c r="E10" s="34">
        <v>1093</v>
      </c>
      <c r="F10" s="34">
        <v>1.7399999999999999E-2</v>
      </c>
      <c r="H10" s="1" t="s">
        <v>7</v>
      </c>
      <c r="I10" s="7"/>
    </row>
    <row r="11" spans="1:15" x14ac:dyDescent="0.3">
      <c r="A11" s="10">
        <v>2003</v>
      </c>
      <c r="B11" s="34">
        <v>8473.35</v>
      </c>
      <c r="C11" s="34">
        <v>12615.21</v>
      </c>
      <c r="D11" s="34">
        <v>495947</v>
      </c>
      <c r="E11" s="34">
        <v>796</v>
      </c>
      <c r="F11" s="34">
        <v>5.6899999999999999E-2</v>
      </c>
      <c r="H11" t="s">
        <v>8</v>
      </c>
      <c r="I11" s="8"/>
    </row>
    <row r="12" spans="1:15" x14ac:dyDescent="0.3">
      <c r="A12" s="10">
        <v>2004</v>
      </c>
      <c r="B12" s="34">
        <v>32118.87</v>
      </c>
      <c r="C12" s="34">
        <v>40121.4</v>
      </c>
      <c r="D12" s="34">
        <v>467510</v>
      </c>
      <c r="E12" s="34">
        <v>450</v>
      </c>
      <c r="F12" s="34">
        <v>0.15359999999999999</v>
      </c>
      <c r="H12" s="1" t="s">
        <v>9</v>
      </c>
      <c r="I12" s="8"/>
    </row>
    <row r="13" spans="1:15" ht="15" thickBot="1" x14ac:dyDescent="0.35">
      <c r="A13" s="10">
        <v>2005</v>
      </c>
      <c r="B13" s="34">
        <v>15661.23</v>
      </c>
      <c r="C13" s="34">
        <v>17056.18</v>
      </c>
      <c r="D13" s="34">
        <v>445569</v>
      </c>
      <c r="E13" s="34">
        <v>313</v>
      </c>
      <c r="F13" s="34">
        <v>0.12690000000000001</v>
      </c>
      <c r="H13" t="s">
        <v>10</v>
      </c>
      <c r="I13" s="9"/>
      <c r="M13" t="s">
        <v>18</v>
      </c>
    </row>
    <row r="14" spans="1:15" x14ac:dyDescent="0.3">
      <c r="A14" s="10">
        <v>2006</v>
      </c>
      <c r="B14" s="34">
        <v>16057.54</v>
      </c>
      <c r="C14" s="34">
        <v>22146.82</v>
      </c>
      <c r="D14" s="34">
        <v>425579</v>
      </c>
      <c r="E14" s="34">
        <v>757</v>
      </c>
      <c r="F14" s="34">
        <v>8.9399999999999993E-2</v>
      </c>
      <c r="K14" s="11"/>
      <c r="L14" s="12" t="s">
        <v>2</v>
      </c>
      <c r="M14" s="12" t="s">
        <v>3</v>
      </c>
      <c r="N14" s="12" t="s">
        <v>4</v>
      </c>
      <c r="O14" s="13" t="s">
        <v>5</v>
      </c>
    </row>
    <row r="15" spans="1:15" x14ac:dyDescent="0.3">
      <c r="A15" s="10">
        <v>2007</v>
      </c>
      <c r="B15" s="34">
        <v>8637.07</v>
      </c>
      <c r="C15" s="34">
        <v>42501.96</v>
      </c>
      <c r="D15" s="34">
        <v>402244</v>
      </c>
      <c r="E15" s="34">
        <v>691</v>
      </c>
      <c r="F15" s="34">
        <v>-4.7699999999999999E-2</v>
      </c>
      <c r="H15" t="s">
        <v>11</v>
      </c>
      <c r="I15" s="4"/>
      <c r="K15" s="14" t="s">
        <v>2</v>
      </c>
      <c r="L15" s="10"/>
      <c r="M15" s="17"/>
      <c r="N15" s="17"/>
      <c r="O15" s="19"/>
    </row>
    <row r="16" spans="1:15" x14ac:dyDescent="0.3">
      <c r="A16" s="10">
        <v>2008</v>
      </c>
      <c r="B16" s="34">
        <v>23997.7</v>
      </c>
      <c r="C16" s="34">
        <v>24811.599999999999</v>
      </c>
      <c r="D16" s="34">
        <v>349796</v>
      </c>
      <c r="E16" s="34">
        <v>269</v>
      </c>
      <c r="F16" s="34">
        <v>0.16289999999999999</v>
      </c>
      <c r="H16" t="s">
        <v>12</v>
      </c>
      <c r="I16" s="4"/>
      <c r="K16" s="14" t="s">
        <v>3</v>
      </c>
      <c r="L16" s="17"/>
      <c r="M16" s="10"/>
      <c r="N16" s="17"/>
      <c r="O16" s="19"/>
    </row>
    <row r="17" spans="1:15" x14ac:dyDescent="0.3">
      <c r="A17" s="10">
        <v>2009</v>
      </c>
      <c r="B17" s="34">
        <v>55211.55</v>
      </c>
      <c r="C17" s="34">
        <v>65094.58</v>
      </c>
      <c r="D17" s="34">
        <v>339238</v>
      </c>
      <c r="E17" s="34">
        <v>239</v>
      </c>
      <c r="F17" s="34">
        <v>0.191</v>
      </c>
      <c r="H17" t="s">
        <v>13</v>
      </c>
      <c r="I17" s="4"/>
      <c r="K17" s="14" t="s">
        <v>4</v>
      </c>
      <c r="L17" s="17"/>
      <c r="M17" s="17"/>
      <c r="N17" s="10"/>
      <c r="O17" s="19"/>
    </row>
    <row r="18" spans="1:15" ht="15" thickBot="1" x14ac:dyDescent="0.35">
      <c r="A18" s="10">
        <v>2010</v>
      </c>
      <c r="B18" s="34">
        <v>14877.79</v>
      </c>
      <c r="C18" s="34">
        <v>24673.71</v>
      </c>
      <c r="D18" s="34">
        <v>329086</v>
      </c>
      <c r="E18" s="34">
        <v>355</v>
      </c>
      <c r="F18" s="34">
        <v>7.8799999999999995E-2</v>
      </c>
      <c r="H18" t="s">
        <v>14</v>
      </c>
      <c r="I18" s="4"/>
      <c r="K18" s="15" t="s">
        <v>5</v>
      </c>
      <c r="L18" s="18"/>
      <c r="M18" s="18"/>
      <c r="N18" s="18"/>
      <c r="O18" s="16"/>
    </row>
    <row r="19" spans="1:15" x14ac:dyDescent="0.3">
      <c r="A19" s="10">
        <v>2011</v>
      </c>
      <c r="B19" s="34">
        <v>12621.71</v>
      </c>
      <c r="C19" s="34">
        <v>21703.34</v>
      </c>
      <c r="D19" s="34">
        <v>291335</v>
      </c>
      <c r="E19" s="34">
        <v>230</v>
      </c>
      <c r="F19" s="34">
        <v>8.9800000000000005E-2</v>
      </c>
      <c r="H19" t="s">
        <v>16</v>
      </c>
      <c r="I19" s="4"/>
    </row>
    <row r="20" spans="1:15" x14ac:dyDescent="0.3">
      <c r="A20" s="10">
        <v>2012</v>
      </c>
      <c r="B20" s="34">
        <v>12960.57</v>
      </c>
      <c r="C20" s="34">
        <v>20269.55</v>
      </c>
      <c r="D20" s="34">
        <v>275554</v>
      </c>
      <c r="E20" s="34">
        <v>270</v>
      </c>
      <c r="F20" s="34">
        <v>0.13880000000000001</v>
      </c>
      <c r="H20" t="s">
        <v>15</v>
      </c>
      <c r="I20" s="4"/>
    </row>
    <row r="21" spans="1:15" x14ac:dyDescent="0.3">
      <c r="A21" s="10">
        <v>2013</v>
      </c>
      <c r="B21" s="34">
        <v>7029.8</v>
      </c>
      <c r="C21" s="34">
        <v>8316.6</v>
      </c>
      <c r="D21" s="34">
        <v>227898</v>
      </c>
      <c r="E21" s="34">
        <v>127</v>
      </c>
      <c r="F21" s="34">
        <v>4.7699999999999999E-2</v>
      </c>
    </row>
    <row r="22" spans="1:15" x14ac:dyDescent="0.3">
      <c r="A22" s="10">
        <v>2014</v>
      </c>
      <c r="B22" s="34">
        <v>12862.56</v>
      </c>
      <c r="C22" s="34">
        <v>16378.15</v>
      </c>
      <c r="D22" s="34">
        <v>251657</v>
      </c>
      <c r="E22" s="34">
        <v>211</v>
      </c>
      <c r="F22" s="34">
        <v>4.4999999999999998E-2</v>
      </c>
      <c r="H22" s="20" t="s">
        <v>19</v>
      </c>
      <c r="N22" s="21" t="s">
        <v>107</v>
      </c>
    </row>
    <row r="23" spans="1:15" x14ac:dyDescent="0.3">
      <c r="A23" s="10">
        <v>2015</v>
      </c>
      <c r="B23" s="34">
        <v>17086.47</v>
      </c>
      <c r="C23" s="34">
        <v>34056.58</v>
      </c>
      <c r="D23" s="34">
        <v>245598</v>
      </c>
      <c r="E23" s="34">
        <v>207</v>
      </c>
      <c r="F23" s="34">
        <v>9.5899999999999999E-2</v>
      </c>
      <c r="N23" t="s">
        <v>108</v>
      </c>
    </row>
    <row r="24" spans="1:15" x14ac:dyDescent="0.3">
      <c r="A24" s="10">
        <v>2016</v>
      </c>
      <c r="B24" s="34">
        <v>7288.1</v>
      </c>
      <c r="C24" s="34">
        <v>8717.31</v>
      </c>
      <c r="D24" s="34">
        <v>246102</v>
      </c>
      <c r="E24" s="34">
        <v>41</v>
      </c>
      <c r="F24" s="34">
        <v>0.10489999999999999</v>
      </c>
      <c r="H24" t="s">
        <v>106</v>
      </c>
      <c r="N24" s="22"/>
    </row>
    <row r="25" spans="1:15" x14ac:dyDescent="0.3">
      <c r="A25" s="10">
        <v>2017</v>
      </c>
      <c r="B25" s="34">
        <v>15302</v>
      </c>
      <c r="C25" s="34">
        <v>18427</v>
      </c>
      <c r="D25" s="34">
        <v>146770</v>
      </c>
      <c r="E25" s="34">
        <v>819</v>
      </c>
      <c r="F25" s="34">
        <v>2.5100000000000001E-2</v>
      </c>
      <c r="N25" s="22"/>
    </row>
    <row r="26" spans="1:15" x14ac:dyDescent="0.3">
      <c r="A26" s="10">
        <v>2018</v>
      </c>
      <c r="B26" s="34">
        <v>14799.51</v>
      </c>
      <c r="C26" s="34">
        <v>18763.63</v>
      </c>
      <c r="D26" s="34">
        <v>235264</v>
      </c>
      <c r="E26" s="34">
        <v>520</v>
      </c>
      <c r="F26" s="34">
        <v>6.9699999999999998E-2</v>
      </c>
      <c r="H26" s="20" t="s">
        <v>20</v>
      </c>
    </row>
    <row r="27" spans="1:15" x14ac:dyDescent="0.3">
      <c r="A27" s="10">
        <v>2019</v>
      </c>
      <c r="B27" s="34">
        <v>12228.49</v>
      </c>
      <c r="C27" s="34">
        <v>24910.34</v>
      </c>
      <c r="D27" s="34">
        <v>314341</v>
      </c>
      <c r="E27" s="34">
        <v>611</v>
      </c>
      <c r="F27" s="34">
        <v>5.4699999999999999E-2</v>
      </c>
    </row>
    <row r="28" spans="1:15" x14ac:dyDescent="0.3">
      <c r="A28" s="10">
        <v>2020</v>
      </c>
      <c r="B28" s="34">
        <v>3880.1</v>
      </c>
      <c r="C28" s="34">
        <v>4226.7</v>
      </c>
      <c r="D28" s="34">
        <v>195022</v>
      </c>
      <c r="E28" s="34">
        <v>237</v>
      </c>
      <c r="F28" s="34">
        <v>6.7000000000000004E-2</v>
      </c>
    </row>
    <row r="29" spans="1:15" x14ac:dyDescent="0.3">
      <c r="A29" s="10">
        <v>2021</v>
      </c>
      <c r="B29" s="34">
        <v>2369.6999999999998</v>
      </c>
      <c r="C29" s="34">
        <v>7084.9</v>
      </c>
      <c r="D29" s="34">
        <v>116601</v>
      </c>
      <c r="E29" s="34">
        <v>500</v>
      </c>
      <c r="F29" s="34">
        <v>2.8000000000000001E-2</v>
      </c>
      <c r="N29" t="s">
        <v>25</v>
      </c>
      <c r="O29" s="24"/>
    </row>
    <row r="30" spans="1:15" x14ac:dyDescent="0.3">
      <c r="A30" s="10">
        <v>2022</v>
      </c>
      <c r="B30" s="34">
        <v>2995.36</v>
      </c>
      <c r="C30" s="34">
        <v>3321.33</v>
      </c>
      <c r="D30" s="34">
        <v>195018</v>
      </c>
      <c r="E30" s="34">
        <v>35</v>
      </c>
      <c r="F30" s="34">
        <v>3.9E-2</v>
      </c>
      <c r="N30" t="s">
        <v>26</v>
      </c>
      <c r="O30" s="24"/>
    </row>
    <row r="31" spans="1:15" x14ac:dyDescent="0.3">
      <c r="A31" s="10">
        <v>2023</v>
      </c>
      <c r="B31" s="34">
        <v>5637.78</v>
      </c>
      <c r="C31" s="34">
        <v>15761.27</v>
      </c>
      <c r="D31" s="34">
        <v>138169</v>
      </c>
      <c r="E31" s="34">
        <v>754</v>
      </c>
      <c r="F31" s="34">
        <v>2.8799999999999999E-2</v>
      </c>
      <c r="N31" t="s">
        <v>27</v>
      </c>
      <c r="O31" s="24"/>
    </row>
    <row r="32" spans="1:15" x14ac:dyDescent="0.3">
      <c r="A32" s="10">
        <v>2024</v>
      </c>
      <c r="B32" s="34">
        <v>2425.21</v>
      </c>
      <c r="C32" s="34">
        <v>4782.62</v>
      </c>
      <c r="D32" s="34">
        <v>191294</v>
      </c>
      <c r="E32" s="34">
        <v>665</v>
      </c>
      <c r="F32" s="34">
        <v>8.6999999999999994E-3</v>
      </c>
      <c r="N32" t="s">
        <v>28</v>
      </c>
      <c r="O32" s="24"/>
    </row>
    <row r="33" spans="1:16" x14ac:dyDescent="0.3">
      <c r="A33" s="10">
        <v>2025</v>
      </c>
      <c r="B33" s="34">
        <v>2834.03</v>
      </c>
      <c r="C33" s="34">
        <v>3802.71</v>
      </c>
      <c r="D33" s="34">
        <v>183903</v>
      </c>
      <c r="E33" s="34">
        <v>16</v>
      </c>
      <c r="F33" s="34">
        <v>9.5100000000000004E-2</v>
      </c>
    </row>
    <row r="34" spans="1:16" x14ac:dyDescent="0.3">
      <c r="N34" t="s">
        <v>21</v>
      </c>
    </row>
    <row r="35" spans="1:16" x14ac:dyDescent="0.3">
      <c r="A35" s="10"/>
      <c r="B35" s="28" t="s">
        <v>95</v>
      </c>
      <c r="C35" s="28" t="s">
        <v>97</v>
      </c>
      <c r="D35" s="28" t="s">
        <v>96</v>
      </c>
      <c r="E35" s="25"/>
      <c r="F35" s="3"/>
    </row>
    <row r="36" spans="1:16" x14ac:dyDescent="0.3">
      <c r="A36" s="10">
        <v>1</v>
      </c>
      <c r="B36" s="28" t="s">
        <v>32</v>
      </c>
      <c r="C36" s="28" t="str">
        <f>"H"&amp;A36</f>
        <v>H1</v>
      </c>
      <c r="D36" s="30"/>
      <c r="H36" s="20" t="s">
        <v>85</v>
      </c>
      <c r="N36" t="s">
        <v>11</v>
      </c>
      <c r="O36" t="s">
        <v>22</v>
      </c>
      <c r="P36" s="2"/>
    </row>
    <row r="37" spans="1:16" x14ac:dyDescent="0.3">
      <c r="A37" s="10">
        <v>2</v>
      </c>
      <c r="B37" s="28" t="s">
        <v>33</v>
      </c>
      <c r="C37" s="28" t="str">
        <f t="shared" ref="C37:C50" si="0">"H"&amp;A37</f>
        <v>H2</v>
      </c>
      <c r="D37" s="30"/>
      <c r="O37" t="s">
        <v>23</v>
      </c>
      <c r="P37" s="2"/>
    </row>
    <row r="38" spans="1:16" x14ac:dyDescent="0.3">
      <c r="A38" s="10">
        <v>3</v>
      </c>
      <c r="B38" s="28" t="s">
        <v>34</v>
      </c>
      <c r="C38" s="28" t="str">
        <f t="shared" si="0"/>
        <v>H3</v>
      </c>
      <c r="D38" s="30"/>
      <c r="H38" s="20" t="s">
        <v>87</v>
      </c>
      <c r="O38" s="20" t="s">
        <v>24</v>
      </c>
      <c r="P38" s="24"/>
    </row>
    <row r="39" spans="1:16" x14ac:dyDescent="0.3">
      <c r="A39" s="10">
        <v>4</v>
      </c>
      <c r="B39" s="28" t="s">
        <v>35</v>
      </c>
      <c r="C39" s="28" t="str">
        <f t="shared" si="0"/>
        <v>H4</v>
      </c>
      <c r="D39" s="30"/>
      <c r="H39" s="20" t="s">
        <v>86</v>
      </c>
    </row>
    <row r="40" spans="1:16" x14ac:dyDescent="0.3">
      <c r="A40" s="10">
        <v>5</v>
      </c>
      <c r="B40" s="28" t="s">
        <v>36</v>
      </c>
      <c r="C40" s="28" t="str">
        <f t="shared" si="0"/>
        <v>H5</v>
      </c>
      <c r="D40" s="30"/>
      <c r="N40" t="s">
        <v>12</v>
      </c>
      <c r="O40" t="s">
        <v>29</v>
      </c>
      <c r="P40" s="4"/>
    </row>
    <row r="41" spans="1:16" x14ac:dyDescent="0.3">
      <c r="A41" s="10">
        <v>6</v>
      </c>
      <c r="B41" s="28" t="s">
        <v>37</v>
      </c>
      <c r="C41" s="28" t="str">
        <f t="shared" si="0"/>
        <v>H6</v>
      </c>
      <c r="D41" s="30"/>
      <c r="H41" s="26"/>
      <c r="O41" t="s">
        <v>30</v>
      </c>
      <c r="P41" s="4"/>
    </row>
    <row r="42" spans="1:16" x14ac:dyDescent="0.3">
      <c r="A42" s="10">
        <v>7</v>
      </c>
      <c r="B42" s="28" t="s">
        <v>38</v>
      </c>
      <c r="C42" s="28" t="str">
        <f t="shared" si="0"/>
        <v>H7</v>
      </c>
      <c r="D42" s="31"/>
      <c r="E42" s="5"/>
      <c r="O42" s="20" t="s">
        <v>31</v>
      </c>
      <c r="P42" s="23"/>
    </row>
    <row r="43" spans="1:16" x14ac:dyDescent="0.3">
      <c r="A43" s="10">
        <v>8</v>
      </c>
      <c r="B43" s="28" t="s">
        <v>39</v>
      </c>
      <c r="C43" s="28" t="str">
        <f t="shared" si="0"/>
        <v>H8</v>
      </c>
      <c r="D43" s="30"/>
      <c r="P43" s="4"/>
    </row>
    <row r="44" spans="1:16" x14ac:dyDescent="0.3">
      <c r="A44" s="10">
        <v>9</v>
      </c>
      <c r="B44" s="28" t="s">
        <v>40</v>
      </c>
      <c r="C44" s="28" t="str">
        <f t="shared" si="0"/>
        <v>H9</v>
      </c>
      <c r="D44" s="30"/>
      <c r="N44" t="s">
        <v>13</v>
      </c>
      <c r="O44" t="s">
        <v>47</v>
      </c>
      <c r="P44" s="4"/>
    </row>
    <row r="45" spans="1:16" x14ac:dyDescent="0.3">
      <c r="A45" s="10">
        <v>10</v>
      </c>
      <c r="B45" s="28" t="s">
        <v>41</v>
      </c>
      <c r="C45" s="28" t="str">
        <f t="shared" si="0"/>
        <v>H10</v>
      </c>
      <c r="D45" s="30"/>
      <c r="O45" t="s">
        <v>48</v>
      </c>
      <c r="P45" s="4"/>
    </row>
    <row r="46" spans="1:16" ht="15.6" x14ac:dyDescent="0.3">
      <c r="A46" s="10">
        <v>11</v>
      </c>
      <c r="B46" s="29" t="s">
        <v>42</v>
      </c>
      <c r="C46" s="28" t="str">
        <f t="shared" si="0"/>
        <v>H11</v>
      </c>
      <c r="D46" s="30"/>
      <c r="O46" t="s">
        <v>49</v>
      </c>
      <c r="P46" s="4"/>
    </row>
    <row r="47" spans="1:16" ht="15.6" x14ac:dyDescent="0.3">
      <c r="A47" s="10">
        <v>12</v>
      </c>
      <c r="B47" s="29" t="s">
        <v>43</v>
      </c>
      <c r="C47" s="28" t="str">
        <f t="shared" si="0"/>
        <v>H12</v>
      </c>
      <c r="D47" s="30"/>
    </row>
    <row r="48" spans="1:16" ht="15.6" x14ac:dyDescent="0.3">
      <c r="A48" s="10">
        <v>13</v>
      </c>
      <c r="B48" s="29" t="s">
        <v>44</v>
      </c>
      <c r="C48" s="28" t="str">
        <f t="shared" si="0"/>
        <v>H13</v>
      </c>
      <c r="D48" s="30"/>
      <c r="N48" t="s">
        <v>14</v>
      </c>
      <c r="O48" t="s">
        <v>50</v>
      </c>
      <c r="P48" s="4"/>
    </row>
    <row r="49" spans="1:16" ht="15.6" x14ac:dyDescent="0.3">
      <c r="A49" s="10">
        <v>14</v>
      </c>
      <c r="B49" s="29" t="s">
        <v>45</v>
      </c>
      <c r="C49" s="28" t="str">
        <f t="shared" si="0"/>
        <v>H14</v>
      </c>
      <c r="D49" s="30"/>
      <c r="O49" t="s">
        <v>51</v>
      </c>
      <c r="P49" s="4"/>
    </row>
    <row r="50" spans="1:16" ht="15.6" x14ac:dyDescent="0.3">
      <c r="A50" s="10">
        <v>15</v>
      </c>
      <c r="B50" s="29" t="s">
        <v>46</v>
      </c>
      <c r="C50" s="28" t="str">
        <f t="shared" si="0"/>
        <v>H15</v>
      </c>
      <c r="D50" s="30"/>
      <c r="O50" t="s">
        <v>52</v>
      </c>
      <c r="P50" s="4"/>
    </row>
    <row r="52" spans="1:16" x14ac:dyDescent="0.3">
      <c r="N52" t="s">
        <v>16</v>
      </c>
      <c r="O52" t="s">
        <v>53</v>
      </c>
      <c r="P52" s="4"/>
    </row>
    <row r="53" spans="1:16" x14ac:dyDescent="0.3">
      <c r="O53" t="s">
        <v>54</v>
      </c>
      <c r="P53" s="4"/>
    </row>
    <row r="54" spans="1:16" x14ac:dyDescent="0.3">
      <c r="O54" t="s">
        <v>55</v>
      </c>
      <c r="P54" s="4"/>
    </row>
    <row r="56" spans="1:16" x14ac:dyDescent="0.3">
      <c r="N56" t="s">
        <v>15</v>
      </c>
      <c r="O56" t="s">
        <v>56</v>
      </c>
      <c r="P56" s="4"/>
    </row>
    <row r="57" spans="1:16" x14ac:dyDescent="0.3">
      <c r="O57" t="s">
        <v>57</v>
      </c>
      <c r="P57" s="4"/>
    </row>
    <row r="58" spans="1:16" x14ac:dyDescent="0.3">
      <c r="O58" t="s">
        <v>58</v>
      </c>
      <c r="P58" s="4"/>
    </row>
    <row r="60" spans="1:16" x14ac:dyDescent="0.3">
      <c r="N60" t="s">
        <v>59</v>
      </c>
      <c r="O60" t="s">
        <v>60</v>
      </c>
      <c r="P60" s="2"/>
    </row>
    <row r="61" spans="1:16" x14ac:dyDescent="0.3">
      <c r="O61" t="s">
        <v>61</v>
      </c>
      <c r="P61" s="2"/>
    </row>
    <row r="62" spans="1:16" x14ac:dyDescent="0.3">
      <c r="O62" t="s">
        <v>62</v>
      </c>
      <c r="P62" s="2"/>
    </row>
    <row r="63" spans="1:16" x14ac:dyDescent="0.3">
      <c r="O63" t="s">
        <v>63</v>
      </c>
      <c r="P63" s="2"/>
    </row>
    <row r="65" spans="14:16" x14ac:dyDescent="0.3">
      <c r="N65" t="s">
        <v>64</v>
      </c>
      <c r="O65" t="s">
        <v>65</v>
      </c>
      <c r="P65" s="4"/>
    </row>
    <row r="66" spans="14:16" x14ac:dyDescent="0.3">
      <c r="O66" t="s">
        <v>66</v>
      </c>
      <c r="P66" s="4"/>
    </row>
    <row r="67" spans="14:16" x14ac:dyDescent="0.3">
      <c r="O67" t="s">
        <v>67</v>
      </c>
      <c r="P67" s="4"/>
    </row>
    <row r="68" spans="14:16" x14ac:dyDescent="0.3">
      <c r="O68" t="s">
        <v>68</v>
      </c>
      <c r="P68" s="4"/>
    </row>
    <row r="70" spans="14:16" x14ac:dyDescent="0.3">
      <c r="N70" t="s">
        <v>69</v>
      </c>
      <c r="O70" t="s">
        <v>70</v>
      </c>
      <c r="P70" s="4"/>
    </row>
    <row r="71" spans="14:16" x14ac:dyDescent="0.3">
      <c r="O71" t="s">
        <v>71</v>
      </c>
      <c r="P71" s="4"/>
    </row>
    <row r="72" spans="14:16" x14ac:dyDescent="0.3">
      <c r="O72" t="s">
        <v>72</v>
      </c>
      <c r="P72" s="4"/>
    </row>
    <row r="73" spans="14:16" x14ac:dyDescent="0.3">
      <c r="O73" t="s">
        <v>73</v>
      </c>
      <c r="P73" s="4"/>
    </row>
    <row r="75" spans="14:16" x14ac:dyDescent="0.3">
      <c r="N75" t="s">
        <v>74</v>
      </c>
      <c r="O75" t="s">
        <v>75</v>
      </c>
      <c r="P75" s="4"/>
    </row>
    <row r="76" spans="14:16" x14ac:dyDescent="0.3">
      <c r="O76" t="s">
        <v>76</v>
      </c>
      <c r="P76" s="4"/>
    </row>
    <row r="77" spans="14:16" x14ac:dyDescent="0.3">
      <c r="O77" t="s">
        <v>77</v>
      </c>
      <c r="P77" s="4"/>
    </row>
    <row r="78" spans="14:16" x14ac:dyDescent="0.3">
      <c r="O78" t="s">
        <v>78</v>
      </c>
      <c r="P78" s="4"/>
    </row>
    <row r="80" spans="14:16" x14ac:dyDescent="0.3">
      <c r="N80" t="s">
        <v>79</v>
      </c>
      <c r="O80" t="s">
        <v>80</v>
      </c>
      <c r="P80" s="4"/>
    </row>
    <row r="81" spans="15:16" x14ac:dyDescent="0.3">
      <c r="O81" t="s">
        <v>81</v>
      </c>
      <c r="P81" s="4"/>
    </row>
    <row r="82" spans="15:16" x14ac:dyDescent="0.3">
      <c r="O82" t="s">
        <v>82</v>
      </c>
      <c r="P82" s="4"/>
    </row>
    <row r="83" spans="15:16" x14ac:dyDescent="0.3">
      <c r="O83" t="s">
        <v>83</v>
      </c>
      <c r="P83" s="4"/>
    </row>
    <row r="84" spans="15:16" x14ac:dyDescent="0.3">
      <c r="O84" t="s">
        <v>84</v>
      </c>
      <c r="P84" s="4"/>
    </row>
  </sheetData>
  <phoneticPr fontId="2" type="noConversion"/>
  <conditionalFormatting sqref="D36:D50">
    <cfRule type="cellIs" priority="1" operator="equal">
      <formula>"max"</formula>
    </cfRule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r:id="rId5">
            <anchor moveWithCells="1">
              <from>
                <xdr:col>7</xdr:col>
                <xdr:colOff>0</xdr:colOff>
                <xdr:row>27</xdr:row>
                <xdr:rowOff>0</xdr:rowOff>
              </from>
              <to>
                <xdr:col>9</xdr:col>
                <xdr:colOff>441960</xdr:colOff>
                <xdr:row>33</xdr:row>
                <xdr:rowOff>160020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92CE6-B5DB-462D-BB7C-067C86078384}">
  <dimension ref="A2:B11"/>
  <sheetViews>
    <sheetView workbookViewId="0">
      <selection activeCell="C28" sqref="C28"/>
    </sheetView>
  </sheetViews>
  <sheetFormatPr defaultRowHeight="14.4" x14ac:dyDescent="0.3"/>
  <cols>
    <col min="1" max="1" width="13.21875" bestFit="1" customWidth="1"/>
    <col min="2" max="2" width="27.88671875" bestFit="1" customWidth="1"/>
  </cols>
  <sheetData>
    <row r="2" spans="1:2" x14ac:dyDescent="0.3">
      <c r="A2" t="s">
        <v>88</v>
      </c>
    </row>
    <row r="4" spans="1:2" x14ac:dyDescent="0.3">
      <c r="A4" t="s">
        <v>89</v>
      </c>
      <c r="B4" t="s">
        <v>90</v>
      </c>
    </row>
    <row r="5" spans="1:2" x14ac:dyDescent="0.3">
      <c r="A5">
        <v>1</v>
      </c>
      <c r="B5" s="27">
        <f>2^A5-1</f>
        <v>1</v>
      </c>
    </row>
    <row r="6" spans="1:2" x14ac:dyDescent="0.3">
      <c r="A6">
        <v>2</v>
      </c>
      <c r="B6" s="27">
        <f t="shared" ref="B6:B11" si="0">2^A6-1</f>
        <v>3</v>
      </c>
    </row>
    <row r="7" spans="1:2" x14ac:dyDescent="0.3">
      <c r="A7">
        <v>3</v>
      </c>
      <c r="B7" s="27">
        <f t="shared" si="0"/>
        <v>7</v>
      </c>
    </row>
    <row r="8" spans="1:2" x14ac:dyDescent="0.3">
      <c r="A8">
        <v>4</v>
      </c>
      <c r="B8" s="27">
        <f t="shared" si="0"/>
        <v>15</v>
      </c>
    </row>
    <row r="9" spans="1:2" x14ac:dyDescent="0.3">
      <c r="A9">
        <v>5</v>
      </c>
      <c r="B9" s="27">
        <f t="shared" si="0"/>
        <v>31</v>
      </c>
    </row>
    <row r="10" spans="1:2" x14ac:dyDescent="0.3">
      <c r="A10">
        <v>6</v>
      </c>
      <c r="B10" s="27">
        <f t="shared" si="0"/>
        <v>63</v>
      </c>
    </row>
    <row r="11" spans="1:2" x14ac:dyDescent="0.3">
      <c r="A11">
        <v>7</v>
      </c>
      <c r="B11" s="27">
        <f t="shared" si="0"/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0DF38-B5E6-4DA2-865C-0E49D515B951}">
  <dimension ref="A1:Q36"/>
  <sheetViews>
    <sheetView tabSelected="1" workbookViewId="0">
      <selection activeCell="H13" sqref="H13"/>
    </sheetView>
  </sheetViews>
  <sheetFormatPr defaultRowHeight="14.4" x14ac:dyDescent="0.3"/>
  <cols>
    <col min="2" max="3" width="11.44140625" bestFit="1" customWidth="1"/>
    <col min="4" max="4" width="13.109375" bestFit="1" customWidth="1"/>
    <col min="5" max="5" width="9.44140625" bestFit="1" customWidth="1"/>
    <col min="6" max="6" width="5.88671875" bestFit="1" customWidth="1"/>
  </cols>
  <sheetData>
    <row r="1" spans="1:17" x14ac:dyDescent="0.3">
      <c r="A1" s="20" t="s">
        <v>100</v>
      </c>
    </row>
    <row r="3" spans="1:17" ht="19.2" x14ac:dyDescent="0.3">
      <c r="A3" s="33" t="s">
        <v>0</v>
      </c>
      <c r="B3" s="33" t="s">
        <v>1</v>
      </c>
      <c r="C3" s="33" t="s">
        <v>91</v>
      </c>
      <c r="D3" s="33" t="s">
        <v>92</v>
      </c>
      <c r="E3" s="33" t="s">
        <v>93</v>
      </c>
      <c r="F3" s="33" t="s">
        <v>94</v>
      </c>
    </row>
    <row r="4" spans="1:17" x14ac:dyDescent="0.3">
      <c r="A4" s="10">
        <v>1994</v>
      </c>
      <c r="B4" s="34">
        <v>71448.05</v>
      </c>
      <c r="C4" s="34">
        <v>86262.13</v>
      </c>
      <c r="D4" s="34">
        <v>1298844</v>
      </c>
      <c r="E4" s="34">
        <v>2500</v>
      </c>
      <c r="F4" s="34">
        <v>0.128</v>
      </c>
      <c r="J4" s="20" t="s">
        <v>101</v>
      </c>
    </row>
    <row r="5" spans="1:17" x14ac:dyDescent="0.3">
      <c r="A5" s="10">
        <v>1995</v>
      </c>
      <c r="B5" s="34">
        <v>86787.11</v>
      </c>
      <c r="C5" s="34">
        <v>92572.34</v>
      </c>
      <c r="D5" s="34">
        <v>1750727</v>
      </c>
      <c r="E5" s="34">
        <v>1715</v>
      </c>
      <c r="F5" s="34">
        <v>0.2581</v>
      </c>
    </row>
    <row r="6" spans="1:17" ht="15" thickBot="1" x14ac:dyDescent="0.35">
      <c r="A6" s="10">
        <v>1996</v>
      </c>
      <c r="B6" s="34">
        <v>144701.92000000001</v>
      </c>
      <c r="C6" s="34">
        <v>163652.91</v>
      </c>
      <c r="D6" s="34">
        <v>1241179</v>
      </c>
      <c r="E6" s="34">
        <v>2472</v>
      </c>
      <c r="F6" s="34">
        <v>0.25769999999999998</v>
      </c>
      <c r="K6" s="6" t="s">
        <v>17</v>
      </c>
    </row>
    <row r="7" spans="1:17" x14ac:dyDescent="0.3">
      <c r="A7" s="10">
        <v>1997</v>
      </c>
      <c r="B7" s="34">
        <v>57699.75</v>
      </c>
      <c r="C7" s="34">
        <v>71655.48</v>
      </c>
      <c r="D7" s="34">
        <v>1058286</v>
      </c>
      <c r="E7" s="34">
        <v>4200</v>
      </c>
      <c r="F7" s="34">
        <v>6.4199999999999993E-2</v>
      </c>
      <c r="J7" s="1" t="s">
        <v>7</v>
      </c>
      <c r="K7" s="7"/>
    </row>
    <row r="8" spans="1:17" x14ac:dyDescent="0.3">
      <c r="A8" s="10">
        <v>1998</v>
      </c>
      <c r="B8" s="34">
        <v>4070.6</v>
      </c>
      <c r="C8" s="34">
        <v>8558</v>
      </c>
      <c r="D8" s="34">
        <v>928411</v>
      </c>
      <c r="E8" s="34">
        <v>305</v>
      </c>
      <c r="F8" s="34">
        <v>3.56E-2</v>
      </c>
      <c r="J8" t="s">
        <v>8</v>
      </c>
      <c r="K8" s="8"/>
    </row>
    <row r="9" spans="1:17" x14ac:dyDescent="0.3">
      <c r="A9" s="10">
        <v>1999</v>
      </c>
      <c r="B9" s="34">
        <v>23726.03</v>
      </c>
      <c r="C9" s="34">
        <v>40184.800000000003</v>
      </c>
      <c r="D9" s="34">
        <v>644840</v>
      </c>
      <c r="E9" s="34">
        <v>2800</v>
      </c>
      <c r="F9" s="34">
        <v>6.8699999999999997E-2</v>
      </c>
      <c r="J9" s="1" t="s">
        <v>9</v>
      </c>
      <c r="K9" s="32"/>
    </row>
    <row r="10" spans="1:17" ht="15" thickBot="1" x14ac:dyDescent="0.35">
      <c r="A10" s="10">
        <v>2000</v>
      </c>
      <c r="B10" s="34">
        <v>42573</v>
      </c>
      <c r="C10" s="34">
        <v>49302</v>
      </c>
      <c r="D10" s="34">
        <v>640686</v>
      </c>
      <c r="E10" s="34">
        <v>736</v>
      </c>
      <c r="F10" s="34">
        <v>0.12379999999999999</v>
      </c>
      <c r="J10" t="s">
        <v>10</v>
      </c>
      <c r="K10" s="9"/>
      <c r="O10" t="s">
        <v>18</v>
      </c>
    </row>
    <row r="11" spans="1:17" x14ac:dyDescent="0.3">
      <c r="A11" s="10">
        <v>2001</v>
      </c>
      <c r="B11" s="34">
        <v>72143.22</v>
      </c>
      <c r="C11" s="34">
        <v>83070.539999999994</v>
      </c>
      <c r="D11" s="34">
        <v>624943</v>
      </c>
      <c r="E11" s="34">
        <v>1750</v>
      </c>
      <c r="F11" s="34">
        <v>0.19400000000000001</v>
      </c>
    </row>
    <row r="12" spans="1:17" x14ac:dyDescent="0.3">
      <c r="A12" s="10">
        <v>2002</v>
      </c>
      <c r="B12" s="34">
        <v>9265.14</v>
      </c>
      <c r="C12" s="34">
        <v>27564.16</v>
      </c>
      <c r="D12" s="34">
        <v>529288</v>
      </c>
      <c r="E12" s="34">
        <v>1093</v>
      </c>
      <c r="F12" s="34">
        <v>1.7399999999999999E-2</v>
      </c>
      <c r="J12" s="20" t="s">
        <v>102</v>
      </c>
    </row>
    <row r="13" spans="1:17" ht="15" thickBot="1" x14ac:dyDescent="0.35">
      <c r="A13" s="10">
        <v>2003</v>
      </c>
      <c r="B13" s="34">
        <v>8473.35</v>
      </c>
      <c r="C13" s="34">
        <v>12615.21</v>
      </c>
      <c r="D13" s="34">
        <v>495947</v>
      </c>
      <c r="E13" s="34">
        <v>796</v>
      </c>
      <c r="F13" s="34">
        <v>5.6899999999999999E-2</v>
      </c>
    </row>
    <row r="14" spans="1:17" x14ac:dyDescent="0.3">
      <c r="A14" s="10">
        <v>2004</v>
      </c>
      <c r="B14" s="34">
        <v>32118.87</v>
      </c>
      <c r="C14" s="34">
        <v>40121.4</v>
      </c>
      <c r="D14" s="34">
        <v>467510</v>
      </c>
      <c r="E14" s="34">
        <v>450</v>
      </c>
      <c r="F14" s="34">
        <v>0.15359999999999999</v>
      </c>
      <c r="M14" s="11"/>
      <c r="N14" s="12" t="s">
        <v>2</v>
      </c>
      <c r="O14" s="12" t="s">
        <v>3</v>
      </c>
      <c r="P14" s="12" t="s">
        <v>4</v>
      </c>
      <c r="Q14" s="13" t="s">
        <v>5</v>
      </c>
    </row>
    <row r="15" spans="1:17" x14ac:dyDescent="0.3">
      <c r="A15" s="10">
        <v>2005</v>
      </c>
      <c r="B15" s="34">
        <v>15661.23</v>
      </c>
      <c r="C15" s="34">
        <v>17056.18</v>
      </c>
      <c r="D15" s="34">
        <v>445569</v>
      </c>
      <c r="E15" s="34">
        <v>313</v>
      </c>
      <c r="F15" s="34">
        <v>0.12690000000000001</v>
      </c>
      <c r="J15" t="s">
        <v>11</v>
      </c>
      <c r="K15" s="4"/>
      <c r="M15" s="14" t="s">
        <v>2</v>
      </c>
      <c r="N15" s="10"/>
      <c r="O15" s="17"/>
      <c r="P15" s="17"/>
      <c r="Q15" s="19"/>
    </row>
    <row r="16" spans="1:17" x14ac:dyDescent="0.3">
      <c r="A16" s="10">
        <v>2006</v>
      </c>
      <c r="B16" s="34">
        <v>16057.54</v>
      </c>
      <c r="C16" s="34">
        <v>22146.82</v>
      </c>
      <c r="D16" s="34">
        <v>425579</v>
      </c>
      <c r="E16" s="34">
        <v>757</v>
      </c>
      <c r="F16" s="34">
        <v>8.9399999999999993E-2</v>
      </c>
      <c r="J16" t="s">
        <v>12</v>
      </c>
      <c r="K16" s="4"/>
      <c r="M16" s="14" t="s">
        <v>3</v>
      </c>
      <c r="N16" s="17"/>
      <c r="O16" s="10"/>
      <c r="P16" s="17"/>
      <c r="Q16" s="19"/>
    </row>
    <row r="17" spans="1:17" x14ac:dyDescent="0.3">
      <c r="A17" s="10">
        <v>2007</v>
      </c>
      <c r="B17" s="34">
        <v>8637.07</v>
      </c>
      <c r="C17" s="34">
        <v>42501.96</v>
      </c>
      <c r="D17" s="34">
        <v>402244</v>
      </c>
      <c r="E17" s="34">
        <v>691</v>
      </c>
      <c r="F17" s="34">
        <v>-4.7699999999999999E-2</v>
      </c>
      <c r="J17" t="s">
        <v>13</v>
      </c>
      <c r="K17" s="4"/>
      <c r="M17" s="14" t="s">
        <v>4</v>
      </c>
      <c r="N17" s="17"/>
      <c r="O17" s="17"/>
      <c r="P17" s="10"/>
      <c r="Q17" s="19"/>
    </row>
    <row r="18" spans="1:17" ht="15" thickBot="1" x14ac:dyDescent="0.35">
      <c r="A18" s="10">
        <v>2008</v>
      </c>
      <c r="B18" s="34">
        <v>23997.7</v>
      </c>
      <c r="C18" s="34">
        <v>24811.599999999999</v>
      </c>
      <c r="D18" s="34">
        <v>349796</v>
      </c>
      <c r="E18" s="34">
        <v>269</v>
      </c>
      <c r="F18" s="34">
        <v>0.16289999999999999</v>
      </c>
      <c r="J18" t="s">
        <v>14</v>
      </c>
      <c r="K18" s="4"/>
      <c r="M18" s="15" t="s">
        <v>5</v>
      </c>
      <c r="N18" s="18"/>
      <c r="O18" s="18"/>
      <c r="P18" s="18"/>
      <c r="Q18" s="16"/>
    </row>
    <row r="19" spans="1:17" x14ac:dyDescent="0.3">
      <c r="A19" s="10">
        <v>2009</v>
      </c>
      <c r="B19" s="34">
        <v>55211.55</v>
      </c>
      <c r="C19" s="34">
        <v>65094.58</v>
      </c>
      <c r="D19" s="34">
        <v>339238</v>
      </c>
      <c r="E19" s="34">
        <v>239</v>
      </c>
      <c r="F19" s="34">
        <v>0.191</v>
      </c>
      <c r="J19" t="s">
        <v>16</v>
      </c>
      <c r="K19" s="4"/>
    </row>
    <row r="20" spans="1:17" x14ac:dyDescent="0.3">
      <c r="A20" s="10">
        <v>2010</v>
      </c>
      <c r="B20" s="34">
        <v>14877.79</v>
      </c>
      <c r="C20" s="34">
        <v>24673.71</v>
      </c>
      <c r="D20" s="34">
        <v>329086</v>
      </c>
      <c r="E20" s="34">
        <v>355</v>
      </c>
      <c r="F20" s="34">
        <v>7.8799999999999995E-2</v>
      </c>
      <c r="J20" t="s">
        <v>15</v>
      </c>
      <c r="K20" s="4"/>
    </row>
    <row r="21" spans="1:17" x14ac:dyDescent="0.3">
      <c r="A21" s="10">
        <v>2011</v>
      </c>
      <c r="B21" s="34">
        <v>12621.71</v>
      </c>
      <c r="C21" s="34">
        <v>21703.34</v>
      </c>
      <c r="D21" s="34">
        <v>291335</v>
      </c>
      <c r="E21" s="34">
        <v>230</v>
      </c>
      <c r="F21" s="34">
        <v>8.9800000000000005E-2</v>
      </c>
    </row>
    <row r="22" spans="1:17" x14ac:dyDescent="0.3">
      <c r="A22" s="10">
        <v>2012</v>
      </c>
      <c r="B22" s="34">
        <v>12960.57</v>
      </c>
      <c r="C22" s="34">
        <v>20269.55</v>
      </c>
      <c r="D22" s="34">
        <v>275554</v>
      </c>
      <c r="E22" s="34">
        <v>270</v>
      </c>
      <c r="F22" s="34">
        <v>0.13880000000000001</v>
      </c>
      <c r="J22" s="20" t="s">
        <v>103</v>
      </c>
    </row>
    <row r="23" spans="1:17" x14ac:dyDescent="0.3">
      <c r="A23" s="10">
        <v>2013</v>
      </c>
      <c r="B23" s="34">
        <v>7029.8</v>
      </c>
      <c r="C23" s="34">
        <v>8316.6</v>
      </c>
      <c r="D23" s="34">
        <v>227898</v>
      </c>
      <c r="E23" s="34">
        <v>127</v>
      </c>
      <c r="F23" s="34">
        <v>4.7699999999999999E-2</v>
      </c>
    </row>
    <row r="24" spans="1:17" x14ac:dyDescent="0.3">
      <c r="A24" s="10">
        <v>2014</v>
      </c>
      <c r="B24" s="34">
        <v>12862.56</v>
      </c>
      <c r="C24" s="34">
        <v>16378.15</v>
      </c>
      <c r="D24" s="34">
        <v>251657</v>
      </c>
      <c r="E24" s="34">
        <v>211</v>
      </c>
      <c r="F24" s="34">
        <v>4.4999999999999998E-2</v>
      </c>
      <c r="J24" t="s">
        <v>99</v>
      </c>
    </row>
    <row r="25" spans="1:17" x14ac:dyDescent="0.3">
      <c r="A25" s="10">
        <v>2015</v>
      </c>
      <c r="B25" s="34">
        <v>17086.47</v>
      </c>
      <c r="C25" s="34">
        <v>34056.58</v>
      </c>
      <c r="D25" s="34">
        <v>245598</v>
      </c>
      <c r="E25" s="34">
        <v>207</v>
      </c>
      <c r="F25" s="34">
        <v>9.5899999999999999E-2</v>
      </c>
    </row>
    <row r="26" spans="1:17" x14ac:dyDescent="0.3">
      <c r="A26" s="10">
        <v>2016</v>
      </c>
      <c r="B26" s="34">
        <v>7288.1</v>
      </c>
      <c r="C26" s="34">
        <v>8717.31</v>
      </c>
      <c r="D26" s="34">
        <v>246102</v>
      </c>
      <c r="E26" s="34">
        <v>41</v>
      </c>
      <c r="F26" s="34">
        <v>0.10489999999999999</v>
      </c>
    </row>
    <row r="27" spans="1:17" x14ac:dyDescent="0.3">
      <c r="A27" s="10">
        <v>2017</v>
      </c>
      <c r="B27" s="34">
        <v>15302</v>
      </c>
      <c r="C27" s="34">
        <v>18427</v>
      </c>
      <c r="D27" s="34">
        <v>146770</v>
      </c>
      <c r="E27" s="34">
        <v>819</v>
      </c>
      <c r="F27" s="34">
        <v>2.5100000000000001E-2</v>
      </c>
    </row>
    <row r="28" spans="1:17" ht="15" thickBot="1" x14ac:dyDescent="0.35">
      <c r="A28" s="10">
        <v>2018</v>
      </c>
      <c r="B28" s="34">
        <v>14799.51</v>
      </c>
      <c r="C28" s="34">
        <v>18763.63</v>
      </c>
      <c r="D28" s="34">
        <v>235264</v>
      </c>
      <c r="E28" s="34">
        <v>520</v>
      </c>
      <c r="F28" s="34">
        <v>6.9699999999999998E-2</v>
      </c>
      <c r="J28" s="20" t="s">
        <v>104</v>
      </c>
      <c r="O28" t="s">
        <v>98</v>
      </c>
    </row>
    <row r="29" spans="1:17" x14ac:dyDescent="0.3">
      <c r="A29" s="10">
        <v>2019</v>
      </c>
      <c r="B29" s="34">
        <v>12228.49</v>
      </c>
      <c r="C29" s="34">
        <v>24910.34</v>
      </c>
      <c r="D29" s="34">
        <v>314341</v>
      </c>
      <c r="E29" s="34">
        <v>611</v>
      </c>
      <c r="F29" s="34">
        <v>5.4699999999999999E-2</v>
      </c>
      <c r="M29" s="11"/>
      <c r="N29" s="12" t="s">
        <v>2</v>
      </c>
      <c r="O29" s="12" t="s">
        <v>3</v>
      </c>
      <c r="P29" s="12" t="s">
        <v>4</v>
      </c>
      <c r="Q29" s="13" t="s">
        <v>5</v>
      </c>
    </row>
    <row r="30" spans="1:17" x14ac:dyDescent="0.3">
      <c r="A30" s="10">
        <v>2020</v>
      </c>
      <c r="B30" s="34">
        <v>3880.1</v>
      </c>
      <c r="C30" s="34">
        <v>4226.7</v>
      </c>
      <c r="D30" s="34">
        <v>195022</v>
      </c>
      <c r="E30" s="34">
        <v>237</v>
      </c>
      <c r="F30" s="34">
        <v>6.7000000000000004E-2</v>
      </c>
      <c r="M30" s="14" t="s">
        <v>2</v>
      </c>
      <c r="N30" s="10"/>
      <c r="O30" s="17"/>
      <c r="P30" s="17"/>
      <c r="Q30" s="19"/>
    </row>
    <row r="31" spans="1:17" x14ac:dyDescent="0.3">
      <c r="A31" s="10">
        <v>2021</v>
      </c>
      <c r="B31" s="34">
        <v>2369.6999999999998</v>
      </c>
      <c r="C31" s="34">
        <v>7084.9</v>
      </c>
      <c r="D31" s="34">
        <v>116601</v>
      </c>
      <c r="E31" s="34">
        <v>500</v>
      </c>
      <c r="F31" s="34">
        <v>2.8000000000000001E-2</v>
      </c>
      <c r="M31" s="14" t="s">
        <v>3</v>
      </c>
      <c r="N31" s="17"/>
      <c r="O31" s="10"/>
      <c r="P31" s="17"/>
      <c r="Q31" s="19"/>
    </row>
    <row r="32" spans="1:17" x14ac:dyDescent="0.3">
      <c r="A32" s="10">
        <v>2022</v>
      </c>
      <c r="B32" s="34">
        <v>2995.36</v>
      </c>
      <c r="C32" s="34">
        <v>3321.33</v>
      </c>
      <c r="D32" s="34">
        <v>195018</v>
      </c>
      <c r="E32" s="34">
        <v>35</v>
      </c>
      <c r="F32" s="34">
        <v>3.9E-2</v>
      </c>
      <c r="M32" s="14" t="s">
        <v>4</v>
      </c>
      <c r="N32" s="17"/>
      <c r="O32" s="17"/>
      <c r="P32" s="10"/>
      <c r="Q32" s="19"/>
    </row>
    <row r="33" spans="1:17" ht="15" thickBot="1" x14ac:dyDescent="0.35">
      <c r="A33" s="10">
        <v>2023</v>
      </c>
      <c r="B33" s="34">
        <v>5637.78</v>
      </c>
      <c r="C33" s="34">
        <v>15761.27</v>
      </c>
      <c r="D33" s="34">
        <v>138169</v>
      </c>
      <c r="E33" s="34">
        <v>754</v>
      </c>
      <c r="F33" s="34">
        <v>2.8799999999999999E-2</v>
      </c>
      <c r="M33" s="15" t="s">
        <v>5</v>
      </c>
      <c r="N33" s="18"/>
      <c r="O33" s="18"/>
      <c r="P33" s="18"/>
      <c r="Q33" s="16"/>
    </row>
    <row r="34" spans="1:17" x14ac:dyDescent="0.3">
      <c r="A34" s="10">
        <v>2024</v>
      </c>
      <c r="B34" s="34">
        <v>2425.21</v>
      </c>
      <c r="C34" s="34">
        <v>4782.62</v>
      </c>
      <c r="D34" s="34">
        <v>191294</v>
      </c>
      <c r="E34" s="34">
        <v>665</v>
      </c>
      <c r="F34" s="34">
        <v>8.6999999999999994E-3</v>
      </c>
    </row>
    <row r="36" spans="1:17" x14ac:dyDescent="0.3">
      <c r="J36" s="20" t="s">
        <v>105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CF100-647E-4B26-BCF7-370CD9448FE6}">
  <dimension ref="A1"/>
  <sheetViews>
    <sheetView workbookViewId="0">
      <selection activeCell="L20" sqref="L20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Ex 1. Hellwig</vt:lpstr>
      <vt:lpstr>No of combinations  for Hellwig</vt:lpstr>
      <vt:lpstr>Ex 2. Graph</vt:lpstr>
      <vt:lpstr>t-distribution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Szetela</dc:creator>
  <cp:lastModifiedBy>Beata Szetela</cp:lastModifiedBy>
  <dcterms:created xsi:type="dcterms:W3CDTF">2026-01-14T15:16:08Z</dcterms:created>
  <dcterms:modified xsi:type="dcterms:W3CDTF">2026-03-02T13:33:09Z</dcterms:modified>
</cp:coreProperties>
</file>